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0 " sheetId="4" r:id="rId1"/>
  </sheets>
  <definedNames>
    <definedName name="_GoBack" localSheetId="0">'0 '!$O$2</definedName>
    <definedName name="_xlnm.Print_Titles" localSheetId="0">'0 '!$6:$6</definedName>
  </definedNames>
  <calcPr calcId="125725"/>
</workbook>
</file>

<file path=xl/calcChain.xml><?xml version="1.0" encoding="utf-8"?>
<calcChain xmlns="http://schemas.openxmlformats.org/spreadsheetml/2006/main">
  <c r="H8" i="4"/>
  <c r="H9"/>
  <c r="H10"/>
  <c r="H12"/>
  <c r="H11"/>
  <c r="H15"/>
  <c r="H14"/>
  <c r="H13"/>
  <c r="H16"/>
  <c r="H18"/>
  <c r="H17"/>
  <c r="H19"/>
  <c r="H20"/>
  <c r="H21"/>
  <c r="H24"/>
  <c r="H23"/>
  <c r="H22"/>
  <c r="H26"/>
  <c r="H25"/>
  <c r="H27"/>
  <c r="H31"/>
  <c r="H28"/>
  <c r="H33"/>
  <c r="H29"/>
  <c r="H30"/>
  <c r="H32"/>
  <c r="H36"/>
  <c r="H34"/>
  <c r="H35"/>
  <c r="H39"/>
  <c r="H37"/>
  <c r="H38"/>
  <c r="H42"/>
  <c r="H41"/>
  <c r="H40"/>
  <c r="H60"/>
  <c r="H61"/>
  <c r="H59"/>
  <c r="H43"/>
  <c r="H44"/>
  <c r="H45"/>
  <c r="H46"/>
  <c r="H47"/>
  <c r="H48"/>
  <c r="H51"/>
  <c r="H50"/>
  <c r="H49"/>
  <c r="H52"/>
  <c r="H54"/>
  <c r="H53"/>
  <c r="H55"/>
  <c r="H58"/>
  <c r="H56"/>
  <c r="H57"/>
  <c r="H7"/>
  <c r="J8"/>
  <c r="J9"/>
  <c r="J10"/>
  <c r="J12"/>
  <c r="J11"/>
  <c r="J15"/>
  <c r="J14"/>
  <c r="J13"/>
  <c r="J16"/>
  <c r="J18"/>
  <c r="J17"/>
  <c r="J19"/>
  <c r="J20"/>
  <c r="J21"/>
  <c r="J24"/>
  <c r="J23"/>
  <c r="J22"/>
  <c r="J26"/>
  <c r="J25"/>
  <c r="J27"/>
  <c r="J31"/>
  <c r="J28"/>
  <c r="J33"/>
  <c r="J29"/>
  <c r="J30"/>
  <c r="J32"/>
  <c r="J36"/>
  <c r="J34"/>
  <c r="J35"/>
  <c r="J39"/>
  <c r="J37"/>
  <c r="J38"/>
  <c r="J42"/>
  <c r="J41"/>
  <c r="J40"/>
  <c r="J60"/>
  <c r="J61"/>
  <c r="J59"/>
  <c r="J43"/>
  <c r="J44"/>
  <c r="J45"/>
  <c r="J46"/>
  <c r="J47"/>
  <c r="J48"/>
  <c r="J51"/>
  <c r="J50"/>
  <c r="J49"/>
  <c r="J52"/>
  <c r="J54"/>
  <c r="J53"/>
  <c r="J55"/>
  <c r="J58"/>
  <c r="J56"/>
  <c r="J57"/>
  <c r="J7"/>
  <c r="K58" l="1"/>
  <c r="K52"/>
  <c r="K48"/>
  <c r="K44"/>
  <c r="K60"/>
  <c r="K38"/>
  <c r="K34"/>
  <c r="K29"/>
  <c r="K27"/>
  <c r="K23"/>
  <c r="K19"/>
  <c r="K13"/>
  <c r="K12"/>
  <c r="K56"/>
  <c r="K54"/>
  <c r="K51"/>
  <c r="K45"/>
  <c r="K61"/>
  <c r="K42"/>
  <c r="K35"/>
  <c r="K30"/>
  <c r="K31"/>
  <c r="K22"/>
  <c r="K20"/>
  <c r="K16"/>
  <c r="K11"/>
  <c r="K8"/>
  <c r="K57"/>
  <c r="K53"/>
  <c r="K50"/>
  <c r="K46"/>
  <c r="K59"/>
  <c r="K41"/>
  <c r="K39"/>
  <c r="K32"/>
  <c r="K28"/>
  <c r="K26"/>
  <c r="K21"/>
  <c r="K18"/>
  <c r="K15"/>
  <c r="K9"/>
  <c r="K7"/>
  <c r="K55"/>
  <c r="K49"/>
  <c r="K47"/>
  <c r="K43"/>
  <c r="K40"/>
  <c r="K37"/>
  <c r="K36"/>
  <c r="K33"/>
  <c r="K25"/>
  <c r="K24"/>
  <c r="K17"/>
  <c r="K14"/>
  <c r="K10"/>
</calcChain>
</file>

<file path=xl/sharedStrings.xml><?xml version="1.0" encoding="utf-8"?>
<sst xmlns="http://schemas.openxmlformats.org/spreadsheetml/2006/main" count="314" uniqueCount="156">
  <si>
    <t>中共庆元县委组织部</t>
  </si>
  <si>
    <t>庆元县人力资源和社会保障局</t>
  </si>
  <si>
    <t>序号</t>
    <phoneticPr fontId="1" type="noConversion"/>
  </si>
  <si>
    <t>姓名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</si>
  <si>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</si>
  <si>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</si>
  <si>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</si>
  <si>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准考证号</t>
    <phoneticPr fontId="1" type="noConversion"/>
  </si>
  <si>
    <t>排名</t>
    <phoneticPr fontId="1" type="noConversion"/>
  </si>
  <si>
    <t>女</t>
  </si>
  <si>
    <t>男</t>
  </si>
  <si>
    <t>胡子琴</t>
  </si>
  <si>
    <t>庆元县人民法院</t>
  </si>
  <si>
    <t>司法行政人员</t>
  </si>
  <si>
    <t>庆元县人民检察院</t>
  </si>
  <si>
    <t>林品强</t>
  </si>
  <si>
    <t>11201103613</t>
  </si>
  <si>
    <t>11201100706</t>
  </si>
  <si>
    <t>11201102110</t>
  </si>
  <si>
    <t>沈治宇</t>
  </si>
  <si>
    <t>吴利鹏</t>
  </si>
  <si>
    <t>刘涛</t>
  </si>
  <si>
    <t>11201102910</t>
  </si>
  <si>
    <t>陈慧萍</t>
  </si>
  <si>
    <t>工作人员</t>
  </si>
  <si>
    <t>胡斌</t>
  </si>
  <si>
    <t>吴东巍</t>
  </si>
  <si>
    <t>庆元县乡镇机关</t>
  </si>
  <si>
    <t>工作人员1</t>
  </si>
  <si>
    <t>11201102703</t>
  </si>
  <si>
    <t>11201103811</t>
  </si>
  <si>
    <t>工作人员2</t>
  </si>
  <si>
    <t>范淑珍</t>
  </si>
  <si>
    <t>范良选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</si>
  <si>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</si>
  <si>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</si>
  <si>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</si>
  <si>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是否入围体检</t>
    <phoneticPr fontId="1" type="noConversion"/>
  </si>
  <si>
    <t>司法行政人员1</t>
  </si>
  <si>
    <t>11201103327</t>
  </si>
  <si>
    <t>叶瀚文</t>
  </si>
  <si>
    <t>11201100815</t>
  </si>
  <si>
    <t>毛若琳</t>
  </si>
  <si>
    <t>11201101429</t>
  </si>
  <si>
    <t>吴秋军</t>
  </si>
  <si>
    <t>司法行政人员2</t>
  </si>
  <si>
    <t>11201102617</t>
  </si>
  <si>
    <t>吴鑫豪</t>
  </si>
  <si>
    <t>11201100322</t>
  </si>
  <si>
    <t>刘敏</t>
  </si>
  <si>
    <t>11201103616</t>
  </si>
  <si>
    <t>张佳妮</t>
  </si>
  <si>
    <t>司法行政人员3</t>
  </si>
  <si>
    <t>11201103724</t>
  </si>
  <si>
    <t>11201101209</t>
  </si>
  <si>
    <t>吴丽菲</t>
  </si>
  <si>
    <t>戴晓静</t>
  </si>
  <si>
    <t>法官助理</t>
  </si>
  <si>
    <t>131.73</t>
  </si>
  <si>
    <t>陈定超</t>
  </si>
  <si>
    <t>124.08</t>
  </si>
  <si>
    <t>123.54</t>
  </si>
  <si>
    <t>吴学聪</t>
  </si>
  <si>
    <t>检察辅助</t>
  </si>
  <si>
    <t>11201101504</t>
  </si>
  <si>
    <t>毛荣涛</t>
  </si>
  <si>
    <t>11201103714</t>
  </si>
  <si>
    <t>龚凌骁</t>
  </si>
  <si>
    <t>11201101707</t>
  </si>
  <si>
    <t>吴越</t>
  </si>
  <si>
    <t>11201102203</t>
  </si>
  <si>
    <t>刘子坤</t>
  </si>
  <si>
    <t>11201102825</t>
  </si>
  <si>
    <t>范正辉</t>
  </si>
  <si>
    <t>中共庆元县委党校</t>
  </si>
  <si>
    <t>11201102930</t>
  </si>
  <si>
    <t>林丽</t>
  </si>
  <si>
    <t>11201102006</t>
  </si>
  <si>
    <t>胡志伟</t>
  </si>
  <si>
    <t>11201100116</t>
  </si>
  <si>
    <t>庆元县退役军人事务局</t>
  </si>
  <si>
    <t>11201103311</t>
  </si>
  <si>
    <t>吴绍辉</t>
  </si>
  <si>
    <t>11201102711</t>
  </si>
  <si>
    <t>胡仁建</t>
  </si>
  <si>
    <t>11201103803</t>
  </si>
  <si>
    <t>张舒欣</t>
  </si>
  <si>
    <t>11201101118</t>
  </si>
  <si>
    <t>朱晨月</t>
  </si>
  <si>
    <t>吴立波</t>
  </si>
  <si>
    <t>11201101916</t>
  </si>
  <si>
    <t>吴庆龙</t>
  </si>
  <si>
    <t>庆元县医疗保障局</t>
  </si>
  <si>
    <t>医保审核1</t>
  </si>
  <si>
    <t>11201102909</t>
  </si>
  <si>
    <t>吴新丰</t>
  </si>
  <si>
    <t>11201101419</t>
  </si>
  <si>
    <t>叶鸿斌</t>
  </si>
  <si>
    <t>11201102220</t>
  </si>
  <si>
    <t>范慧青</t>
  </si>
  <si>
    <t>医保审核2</t>
  </si>
  <si>
    <t>11201102102</t>
  </si>
  <si>
    <t>吴芝芬</t>
  </si>
  <si>
    <t>11201101417</t>
  </si>
  <si>
    <t>季盛銮</t>
  </si>
  <si>
    <t>11201100729</t>
  </si>
  <si>
    <t>浙江省庆元工业园区管理委员会</t>
  </si>
  <si>
    <t>工程管理</t>
  </si>
  <si>
    <t>11201103215</t>
  </si>
  <si>
    <t>周炉花</t>
  </si>
  <si>
    <t>11201102614</t>
  </si>
  <si>
    <t>吴丽云</t>
  </si>
  <si>
    <t>优秀村干部“职位2”</t>
  </si>
  <si>
    <t>11789104005</t>
  </si>
  <si>
    <t>吴宁芬</t>
  </si>
  <si>
    <t>11789104002</t>
  </si>
  <si>
    <t>11789104001</t>
  </si>
  <si>
    <t>吴娅楠</t>
  </si>
  <si>
    <t>庆元县供销合作社联合社</t>
  </si>
  <si>
    <t>11201101702</t>
  </si>
  <si>
    <t>吴晓丽</t>
  </si>
  <si>
    <t>11201101830</t>
  </si>
  <si>
    <t>王辉</t>
  </si>
  <si>
    <t>11201100210</t>
  </si>
  <si>
    <t>11201101003</t>
  </si>
  <si>
    <t>吴荣琪</t>
  </si>
  <si>
    <t>11201101518</t>
  </si>
  <si>
    <t>吴健</t>
  </si>
  <si>
    <t>11201102018</t>
  </si>
  <si>
    <t>叶会琴</t>
  </si>
  <si>
    <t>11201101318</t>
  </si>
  <si>
    <t>吴起鹏</t>
  </si>
  <si>
    <t>11201101218</t>
  </si>
  <si>
    <t>郭萱</t>
  </si>
  <si>
    <t>11201101123</t>
  </si>
  <si>
    <t>毛雨婷</t>
  </si>
  <si>
    <t>专职人民武装干部</t>
  </si>
  <si>
    <t>11201101730</t>
  </si>
  <si>
    <t>肖小章</t>
  </si>
  <si>
    <t>优秀村干部“职位1”</t>
  </si>
  <si>
    <t>11201103019</t>
  </si>
  <si>
    <t>11201101516</t>
  </si>
  <si>
    <t>杨燕萍</t>
  </si>
  <si>
    <t>胡丽琴</t>
  </si>
  <si>
    <t>11201100317</t>
  </si>
  <si>
    <t>叶相军</t>
  </si>
  <si>
    <t>11201101424</t>
  </si>
  <si>
    <t>叶彬彬</t>
    <phoneticPr fontId="2" type="noConversion"/>
  </si>
  <si>
    <t>03201071124</t>
    <phoneticPr fontId="14" type="noConversion"/>
  </si>
  <si>
    <t>11201101112</t>
  </si>
  <si>
    <t>11201100829</t>
  </si>
  <si>
    <t>是</t>
    <phoneticPr fontId="1" type="noConversion"/>
  </si>
  <si>
    <t>面试成绩*60%</t>
    <phoneticPr fontId="1" type="noConversion"/>
  </si>
  <si>
    <t>笔试成绩/2*40%</t>
    <phoneticPr fontId="1" type="noConversion"/>
  </si>
  <si>
    <t>2019年庆元县考试录用公务员总成绩及入围体检人员名单</t>
    <phoneticPr fontId="2" type="noConversion"/>
  </si>
  <si>
    <r>
      <t>通知：</t>
    </r>
    <r>
      <rPr>
        <sz val="9"/>
        <rFont val="Arial"/>
        <family val="2"/>
      </rPr>
      <t xml:space="preserve"> 
        </t>
    </r>
    <r>
      <rPr>
        <sz val="9"/>
        <rFont val="宋体"/>
        <family val="3"/>
        <charset val="134"/>
      </rPr>
      <t>请入围体检人员携带本人身份证原件和一寸近照</t>
    </r>
    <r>
      <rPr>
        <sz val="9"/>
        <rFont val="Arial"/>
        <family val="2"/>
      </rPr>
      <t>1</t>
    </r>
    <r>
      <rPr>
        <sz val="9"/>
        <rFont val="宋体"/>
        <family val="3"/>
        <charset val="134"/>
      </rPr>
      <t>张于</t>
    </r>
    <r>
      <rPr>
        <sz val="9"/>
        <rFont val="Arial"/>
        <family val="2"/>
      </rPr>
      <t>2019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月</t>
    </r>
    <r>
      <rPr>
        <sz val="9"/>
        <rFont val="Arial"/>
        <family val="2"/>
      </rPr>
      <t>26</t>
    </r>
    <r>
      <rPr>
        <sz val="9"/>
        <rFont val="宋体"/>
        <family val="3"/>
        <charset val="134"/>
      </rPr>
      <t>日上午</t>
    </r>
    <r>
      <rPr>
        <sz val="9"/>
        <rFont val="Arial"/>
        <family val="2"/>
      </rPr>
      <t>10:00</t>
    </r>
    <r>
      <rPr>
        <sz val="9"/>
        <rFont val="宋体"/>
        <family val="3"/>
        <charset val="134"/>
      </rPr>
      <t>前到庆元县新公共服务中心大楼</t>
    </r>
    <r>
      <rPr>
        <sz val="9"/>
        <rFont val="Arial"/>
        <family val="2"/>
      </rPr>
      <t>15001</t>
    </r>
    <r>
      <rPr>
        <sz val="9"/>
        <rFont val="宋体"/>
        <family val="3"/>
        <charset val="134"/>
      </rPr>
      <t>会议室（濛洲街</t>
    </r>
    <r>
      <rPr>
        <sz val="9"/>
        <rFont val="Arial"/>
        <family val="2"/>
      </rPr>
      <t>222</t>
    </r>
    <r>
      <rPr>
        <sz val="9"/>
        <rFont val="宋体"/>
        <family val="3"/>
        <charset val="134"/>
      </rPr>
      <t>号）领取《体检通知书》，填写体检表（必须本人亲自到现场填写），签署承诺书，并布置政审考察相关事项。逾期者，视作自动放弃处理。公务员主管部门将于近日组织体检，具体体检时间详见《体检通知书》。请考生近期不要外出，注意多休息，控制好饮食，少饮酒，多吃素食，在体检前一天晚上</t>
    </r>
    <r>
      <rPr>
        <sz val="9"/>
        <rFont val="Arial"/>
        <family val="2"/>
      </rPr>
      <t>8</t>
    </r>
    <r>
      <rPr>
        <sz val="9"/>
        <rFont val="宋体"/>
        <family val="3"/>
        <charset val="134"/>
      </rPr>
      <t xml:space="preserve">点以后禁食，以免影响第二天体检结果。
</t>
    </r>
    <r>
      <rPr>
        <sz val="9"/>
        <rFont val="Arial"/>
        <family val="2"/>
      </rPr>
      <t xml:space="preserve">       </t>
    </r>
    <r>
      <rPr>
        <sz val="9"/>
        <rFont val="宋体"/>
        <family val="3"/>
        <charset val="134"/>
      </rPr>
      <t>特别提醒：为保障招录全过程的顺利实施，请入围体检和之后列入考察的考生通讯工具保持畅通，若有通讯号码改变，请及时告知中共庆元县委组织部干部综合科（联系电话：</t>
    </r>
    <r>
      <rPr>
        <sz val="9"/>
        <rFont val="Arial"/>
        <family val="2"/>
      </rPr>
      <t>0578</t>
    </r>
    <r>
      <rPr>
        <sz val="9"/>
        <rFont val="宋体"/>
        <family val="3"/>
        <charset val="134"/>
      </rPr>
      <t>－</t>
    </r>
    <r>
      <rPr>
        <sz val="9"/>
        <rFont val="Arial"/>
        <family val="2"/>
      </rPr>
      <t>6121321</t>
    </r>
    <r>
      <rPr>
        <sz val="9"/>
        <rFont val="宋体"/>
        <family val="3"/>
        <charset val="134"/>
      </rPr>
      <t>）。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</si>
</sst>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6"/>
      <color theme="1"/>
      <name val="仿宋_GB2312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Continuous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>
      <alignment vertical="center"/>
    </xf>
    <xf numFmtId="31" fontId="3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A61"/>
  <sheetViews>
    <sheetView tabSelected="1" workbookViewId="0">
      <selection activeCell="Q15" sqref="Q15"/>
    </sheetView>
  </sheetViews>
  <sheetFormatPr defaultRowHeight="13.5"/>
  <cols>
    <col min="1" max="1" width="5.125" customWidth="1"/>
    <col min="2" max="2" width="7.75" customWidth="1"/>
    <col min="3" max="3" width="5.75" customWidth="1"/>
    <col min="4" max="4" width="27.75" customWidth="1"/>
    <col min="5" max="5" width="15.875" customWidth="1"/>
    <col min="6" max="6" width="12" style="9" customWidth="1"/>
    <col min="7" max="7" width="9.125" style="10" customWidth="1"/>
    <col min="8" max="8" width="9.25" style="10" customWidth="1"/>
    <col min="9" max="9" width="9" style="25" customWidth="1"/>
    <col min="10" max="10" width="8.875" style="10" customWidth="1"/>
    <col min="11" max="11" width="8.375" style="10" customWidth="1"/>
    <col min="12" max="12" width="6.875" style="10" customWidth="1"/>
    <col min="13" max="13" width="11.875" style="11" customWidth="1"/>
  </cols>
  <sheetData>
    <row r="1" spans="1:16303" ht="42" customHeight="1">
      <c r="A1" s="29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6303" s="2" customFormat="1" ht="72" customHeight="1">
      <c r="A2" s="30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</row>
    <row r="3" spans="1:16303" s="2" customFormat="1" ht="13.5" customHeight="1">
      <c r="A3" s="3"/>
      <c r="B3" s="3"/>
      <c r="C3" s="3"/>
      <c r="D3" s="3"/>
      <c r="E3" s="3"/>
      <c r="F3" s="15"/>
      <c r="G3" s="4"/>
      <c r="H3" s="4"/>
      <c r="I3" s="22"/>
      <c r="J3" s="15" t="s">
        <v>0</v>
      </c>
      <c r="K3" s="15"/>
      <c r="L3" s="4"/>
      <c r="M3" s="4"/>
    </row>
    <row r="4" spans="1:16303" s="2" customFormat="1" ht="13.5" customHeight="1">
      <c r="A4" s="3"/>
      <c r="B4" s="3"/>
      <c r="C4" s="3"/>
      <c r="D4" s="3"/>
      <c r="E4" s="3"/>
      <c r="F4" s="15"/>
      <c r="G4" s="4"/>
      <c r="H4" s="4"/>
      <c r="I4" s="22"/>
      <c r="J4" s="15" t="s">
        <v>1</v>
      </c>
      <c r="K4" s="15"/>
      <c r="L4" s="4"/>
      <c r="M4" s="4"/>
    </row>
    <row r="5" spans="1:16303" s="2" customFormat="1" ht="13.5" customHeight="1">
      <c r="A5" s="3"/>
      <c r="B5" s="3"/>
      <c r="C5" s="3"/>
      <c r="D5" s="3"/>
      <c r="E5" s="3"/>
      <c r="F5" s="32"/>
      <c r="G5" s="32"/>
      <c r="H5" s="32"/>
      <c r="I5" s="32"/>
      <c r="J5" s="32">
        <v>43638</v>
      </c>
      <c r="K5" s="32"/>
      <c r="L5" s="32"/>
      <c r="M5" s="32"/>
    </row>
    <row r="6" spans="1:16303" s="2" customFormat="1" ht="26.2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34</v>
      </c>
      <c r="H6" s="5" t="s">
        <v>153</v>
      </c>
      <c r="I6" s="23" t="s">
        <v>35</v>
      </c>
      <c r="J6" s="5" t="s">
        <v>152</v>
      </c>
      <c r="K6" s="5" t="s">
        <v>36</v>
      </c>
      <c r="L6" s="5" t="s">
        <v>8</v>
      </c>
      <c r="M6" s="7" t="s">
        <v>37</v>
      </c>
    </row>
    <row r="7" spans="1:16303">
      <c r="A7" s="18">
        <v>1</v>
      </c>
      <c r="B7" s="12" t="s">
        <v>21</v>
      </c>
      <c r="C7" s="12" t="s">
        <v>10</v>
      </c>
      <c r="D7" s="12" t="s">
        <v>12</v>
      </c>
      <c r="E7" s="12" t="s">
        <v>38</v>
      </c>
      <c r="F7" s="13" t="s">
        <v>39</v>
      </c>
      <c r="G7" s="12">
        <v>137.08000000000001</v>
      </c>
      <c r="H7" s="26">
        <f>G7/2*0.4</f>
        <v>27.416000000000004</v>
      </c>
      <c r="I7" s="24">
        <v>81</v>
      </c>
      <c r="J7" s="27">
        <f>I7*0.6</f>
        <v>48.6</v>
      </c>
      <c r="K7" s="27">
        <f>H7+J7</f>
        <v>76.016000000000005</v>
      </c>
      <c r="L7" s="18">
        <v>1</v>
      </c>
      <c r="M7" s="28" t="s">
        <v>151</v>
      </c>
    </row>
    <row r="8" spans="1:16303">
      <c r="A8" s="18">
        <v>2</v>
      </c>
      <c r="B8" s="12" t="s">
        <v>40</v>
      </c>
      <c r="C8" s="12" t="s">
        <v>10</v>
      </c>
      <c r="D8" s="12" t="s">
        <v>12</v>
      </c>
      <c r="E8" s="12" t="s">
        <v>38</v>
      </c>
      <c r="F8" s="13" t="s">
        <v>41</v>
      </c>
      <c r="G8" s="12">
        <v>133.85</v>
      </c>
      <c r="H8" s="26">
        <f t="shared" ref="H8:H52" si="0">G8/2*0.4</f>
        <v>26.77</v>
      </c>
      <c r="I8" s="24">
        <v>81.599999999999994</v>
      </c>
      <c r="J8" s="27">
        <f t="shared" ref="J8:J52" si="1">I8*0.6</f>
        <v>48.959999999999994</v>
      </c>
      <c r="K8" s="27">
        <f t="shared" ref="K8:K52" si="2">H8+J8</f>
        <v>75.72999999999999</v>
      </c>
      <c r="L8" s="18">
        <v>2</v>
      </c>
      <c r="M8" s="28"/>
    </row>
    <row r="9" spans="1:16303">
      <c r="A9" s="18">
        <v>3</v>
      </c>
      <c r="B9" s="12" t="s">
        <v>42</v>
      </c>
      <c r="C9" s="12" t="s">
        <v>9</v>
      </c>
      <c r="D9" s="12" t="s">
        <v>12</v>
      </c>
      <c r="E9" s="12" t="s">
        <v>38</v>
      </c>
      <c r="F9" s="13" t="s">
        <v>43</v>
      </c>
      <c r="G9" s="12">
        <v>131.62</v>
      </c>
      <c r="H9" s="26">
        <f t="shared" si="0"/>
        <v>26.324000000000002</v>
      </c>
      <c r="I9" s="24">
        <v>81.599999999999994</v>
      </c>
      <c r="J9" s="27">
        <f t="shared" si="1"/>
        <v>48.959999999999994</v>
      </c>
      <c r="K9" s="27">
        <f t="shared" si="2"/>
        <v>75.283999999999992</v>
      </c>
      <c r="L9" s="18">
        <v>3</v>
      </c>
      <c r="M9" s="28"/>
    </row>
    <row r="10" spans="1:16303">
      <c r="A10" s="18">
        <v>4</v>
      </c>
      <c r="B10" s="12" t="s">
        <v>44</v>
      </c>
      <c r="C10" s="12" t="s">
        <v>10</v>
      </c>
      <c r="D10" s="12" t="s">
        <v>12</v>
      </c>
      <c r="E10" s="12" t="s">
        <v>45</v>
      </c>
      <c r="F10" s="13" t="s">
        <v>46</v>
      </c>
      <c r="G10" s="12">
        <v>133</v>
      </c>
      <c r="H10" s="26">
        <f t="shared" si="0"/>
        <v>26.6</v>
      </c>
      <c r="I10" s="24">
        <v>83.4</v>
      </c>
      <c r="J10" s="27">
        <f t="shared" si="1"/>
        <v>50.04</v>
      </c>
      <c r="K10" s="27">
        <f t="shared" si="2"/>
        <v>76.64</v>
      </c>
      <c r="L10" s="18">
        <v>1</v>
      </c>
      <c r="M10" s="28" t="s">
        <v>151</v>
      </c>
    </row>
    <row r="11" spans="1:16303">
      <c r="A11" s="18">
        <v>5</v>
      </c>
      <c r="B11" s="12" t="s">
        <v>49</v>
      </c>
      <c r="C11" s="12" t="s">
        <v>10</v>
      </c>
      <c r="D11" s="12" t="s">
        <v>12</v>
      </c>
      <c r="E11" s="12" t="s">
        <v>45</v>
      </c>
      <c r="F11" s="13" t="s">
        <v>50</v>
      </c>
      <c r="G11" s="12">
        <v>129.41999999999999</v>
      </c>
      <c r="H11" s="26">
        <f>G11/2*0.4</f>
        <v>25.884</v>
      </c>
      <c r="I11" s="24">
        <v>81.599999999999994</v>
      </c>
      <c r="J11" s="27">
        <f>I11*0.6</f>
        <v>48.959999999999994</v>
      </c>
      <c r="K11" s="27">
        <f>H11+J11</f>
        <v>74.843999999999994</v>
      </c>
      <c r="L11" s="18">
        <v>2</v>
      </c>
      <c r="M11" s="28"/>
    </row>
    <row r="12" spans="1:16303">
      <c r="A12" s="18">
        <v>6</v>
      </c>
      <c r="B12" s="12" t="s">
        <v>47</v>
      </c>
      <c r="C12" s="12" t="s">
        <v>10</v>
      </c>
      <c r="D12" s="12" t="s">
        <v>12</v>
      </c>
      <c r="E12" s="12" t="s">
        <v>45</v>
      </c>
      <c r="F12" s="13" t="s">
        <v>48</v>
      </c>
      <c r="G12" s="12">
        <v>129.58000000000001</v>
      </c>
      <c r="H12" s="26">
        <f t="shared" si="0"/>
        <v>25.916000000000004</v>
      </c>
      <c r="I12" s="24">
        <v>78.400000000000006</v>
      </c>
      <c r="J12" s="27">
        <f t="shared" si="1"/>
        <v>47.04</v>
      </c>
      <c r="K12" s="27">
        <f t="shared" si="2"/>
        <v>72.956000000000003</v>
      </c>
      <c r="L12" s="18">
        <v>3</v>
      </c>
      <c r="M12" s="28"/>
    </row>
    <row r="13" spans="1:16303">
      <c r="A13" s="18">
        <v>7</v>
      </c>
      <c r="B13" s="12" t="s">
        <v>55</v>
      </c>
      <c r="C13" s="12" t="s">
        <v>9</v>
      </c>
      <c r="D13" s="12" t="s">
        <v>12</v>
      </c>
      <c r="E13" s="12" t="s">
        <v>52</v>
      </c>
      <c r="F13" s="13" t="s">
        <v>30</v>
      </c>
      <c r="G13" s="12">
        <v>126.35</v>
      </c>
      <c r="H13" s="26">
        <f>G13/2*0.4</f>
        <v>25.27</v>
      </c>
      <c r="I13" s="24">
        <v>88.6</v>
      </c>
      <c r="J13" s="27">
        <f>I13*0.6</f>
        <v>53.16</v>
      </c>
      <c r="K13" s="27">
        <f>H13+J13</f>
        <v>78.429999999999993</v>
      </c>
      <c r="L13" s="18">
        <v>1</v>
      </c>
      <c r="M13" s="28" t="s">
        <v>151</v>
      </c>
    </row>
    <row r="14" spans="1:16303">
      <c r="A14" s="18">
        <v>8</v>
      </c>
      <c r="B14" s="12" t="s">
        <v>11</v>
      </c>
      <c r="C14" s="12" t="s">
        <v>9</v>
      </c>
      <c r="D14" s="12" t="s">
        <v>12</v>
      </c>
      <c r="E14" s="12" t="s">
        <v>52</v>
      </c>
      <c r="F14" s="13" t="s">
        <v>54</v>
      </c>
      <c r="G14" s="12">
        <v>126.92</v>
      </c>
      <c r="H14" s="26">
        <f>G14/2*0.4</f>
        <v>25.384</v>
      </c>
      <c r="I14" s="24">
        <v>85.4</v>
      </c>
      <c r="J14" s="27">
        <f>I14*0.6</f>
        <v>51.24</v>
      </c>
      <c r="K14" s="27">
        <f>H14+J14</f>
        <v>76.623999999999995</v>
      </c>
      <c r="L14" s="18">
        <v>2</v>
      </c>
      <c r="M14" s="28"/>
    </row>
    <row r="15" spans="1:16303">
      <c r="A15" s="18">
        <v>9</v>
      </c>
      <c r="B15" s="12" t="s">
        <v>51</v>
      </c>
      <c r="C15" s="12" t="s">
        <v>9</v>
      </c>
      <c r="D15" s="12" t="s">
        <v>12</v>
      </c>
      <c r="E15" s="12" t="s">
        <v>52</v>
      </c>
      <c r="F15" s="13" t="s">
        <v>53</v>
      </c>
      <c r="G15" s="12">
        <v>128.15</v>
      </c>
      <c r="H15" s="26">
        <f t="shared" si="0"/>
        <v>25.630000000000003</v>
      </c>
      <c r="I15" s="24">
        <v>76.8</v>
      </c>
      <c r="J15" s="27">
        <f t="shared" si="1"/>
        <v>46.08</v>
      </c>
      <c r="K15" s="27">
        <f t="shared" si="2"/>
        <v>71.710000000000008</v>
      </c>
      <c r="L15" s="18">
        <v>3</v>
      </c>
      <c r="M15" s="28"/>
    </row>
    <row r="16" spans="1:16303">
      <c r="A16" s="18">
        <v>10</v>
      </c>
      <c r="B16" s="12" t="s">
        <v>56</v>
      </c>
      <c r="C16" s="12" t="s">
        <v>9</v>
      </c>
      <c r="D16" s="12" t="s">
        <v>12</v>
      </c>
      <c r="E16" s="12" t="s">
        <v>57</v>
      </c>
      <c r="F16" s="20" t="s">
        <v>148</v>
      </c>
      <c r="G16" s="12" t="s">
        <v>58</v>
      </c>
      <c r="H16" s="26">
        <f t="shared" si="0"/>
        <v>26.346</v>
      </c>
      <c r="I16" s="24">
        <v>82.6</v>
      </c>
      <c r="J16" s="27">
        <f t="shared" si="1"/>
        <v>49.559999999999995</v>
      </c>
      <c r="K16" s="27">
        <f t="shared" si="2"/>
        <v>75.905999999999992</v>
      </c>
      <c r="L16" s="18">
        <v>1</v>
      </c>
      <c r="M16" s="28" t="s">
        <v>151</v>
      </c>
    </row>
    <row r="17" spans="1:13">
      <c r="A17" s="18">
        <v>11</v>
      </c>
      <c r="B17" s="12" t="s">
        <v>15</v>
      </c>
      <c r="C17" s="12" t="s">
        <v>10</v>
      </c>
      <c r="D17" s="12" t="s">
        <v>12</v>
      </c>
      <c r="E17" s="12" t="s">
        <v>57</v>
      </c>
      <c r="F17" s="21" t="s">
        <v>150</v>
      </c>
      <c r="G17" s="12" t="s">
        <v>61</v>
      </c>
      <c r="H17" s="26">
        <f>G17/2*0.4</f>
        <v>24.708000000000002</v>
      </c>
      <c r="I17" s="24">
        <v>80.599999999999994</v>
      </c>
      <c r="J17" s="27">
        <f>I17*0.6</f>
        <v>48.359999999999992</v>
      </c>
      <c r="K17" s="27">
        <f>H17+J17</f>
        <v>73.067999999999998</v>
      </c>
      <c r="L17" s="18">
        <v>2</v>
      </c>
      <c r="M17" s="28"/>
    </row>
    <row r="18" spans="1:13">
      <c r="A18" s="18">
        <v>12</v>
      </c>
      <c r="B18" s="12" t="s">
        <v>59</v>
      </c>
      <c r="C18" s="12" t="s">
        <v>10</v>
      </c>
      <c r="D18" s="12" t="s">
        <v>12</v>
      </c>
      <c r="E18" s="12" t="s">
        <v>57</v>
      </c>
      <c r="F18" s="21" t="s">
        <v>149</v>
      </c>
      <c r="G18" s="12" t="s">
        <v>60</v>
      </c>
      <c r="H18" s="26">
        <f t="shared" si="0"/>
        <v>24.816000000000003</v>
      </c>
      <c r="I18" s="24">
        <v>79</v>
      </c>
      <c r="J18" s="27">
        <f t="shared" si="1"/>
        <v>47.4</v>
      </c>
      <c r="K18" s="27">
        <f t="shared" si="2"/>
        <v>72.216000000000008</v>
      </c>
      <c r="L18" s="18">
        <v>3</v>
      </c>
      <c r="M18" s="28"/>
    </row>
    <row r="19" spans="1:13">
      <c r="A19" s="18">
        <v>13</v>
      </c>
      <c r="B19" s="12" t="s">
        <v>62</v>
      </c>
      <c r="C19" s="12" t="s">
        <v>10</v>
      </c>
      <c r="D19" s="12" t="s">
        <v>14</v>
      </c>
      <c r="E19" s="12" t="s">
        <v>63</v>
      </c>
      <c r="F19" s="13" t="s">
        <v>64</v>
      </c>
      <c r="G19" s="12">
        <v>138.69</v>
      </c>
      <c r="H19" s="26">
        <f t="shared" si="0"/>
        <v>27.738</v>
      </c>
      <c r="I19" s="24">
        <v>85.4</v>
      </c>
      <c r="J19" s="27">
        <f t="shared" si="1"/>
        <v>51.24</v>
      </c>
      <c r="K19" s="27">
        <f t="shared" si="2"/>
        <v>78.978000000000009</v>
      </c>
      <c r="L19" s="18">
        <v>1</v>
      </c>
      <c r="M19" s="28" t="s">
        <v>151</v>
      </c>
    </row>
    <row r="20" spans="1:13">
      <c r="A20" s="18">
        <v>14</v>
      </c>
      <c r="B20" s="8" t="s">
        <v>65</v>
      </c>
      <c r="C20" s="12" t="s">
        <v>10</v>
      </c>
      <c r="D20" s="12" t="s">
        <v>14</v>
      </c>
      <c r="E20" s="8" t="s">
        <v>63</v>
      </c>
      <c r="F20" s="13" t="s">
        <v>66</v>
      </c>
      <c r="G20" s="12">
        <v>130.62</v>
      </c>
      <c r="H20" s="26">
        <f t="shared" si="0"/>
        <v>26.124000000000002</v>
      </c>
      <c r="I20" s="24">
        <v>80.8</v>
      </c>
      <c r="J20" s="27">
        <f t="shared" si="1"/>
        <v>48.48</v>
      </c>
      <c r="K20" s="27">
        <f t="shared" si="2"/>
        <v>74.603999999999999</v>
      </c>
      <c r="L20" s="18">
        <v>2</v>
      </c>
      <c r="M20" s="28"/>
    </row>
    <row r="21" spans="1:13">
      <c r="A21" s="18">
        <v>15</v>
      </c>
      <c r="B21" s="8" t="s">
        <v>67</v>
      </c>
      <c r="C21" s="12" t="s">
        <v>10</v>
      </c>
      <c r="D21" s="12" t="s">
        <v>14</v>
      </c>
      <c r="E21" s="8" t="s">
        <v>63</v>
      </c>
      <c r="F21" s="13" t="s">
        <v>68</v>
      </c>
      <c r="G21" s="12">
        <v>127.92</v>
      </c>
      <c r="H21" s="26">
        <f t="shared" si="0"/>
        <v>25.584000000000003</v>
      </c>
      <c r="I21" s="24">
        <v>80.2</v>
      </c>
      <c r="J21" s="27">
        <f t="shared" si="1"/>
        <v>48.12</v>
      </c>
      <c r="K21" s="27">
        <f t="shared" si="2"/>
        <v>73.704000000000008</v>
      </c>
      <c r="L21" s="18">
        <v>3</v>
      </c>
      <c r="M21" s="28"/>
    </row>
    <row r="22" spans="1:13">
      <c r="A22" s="18">
        <v>16</v>
      </c>
      <c r="B22" s="8" t="s">
        <v>23</v>
      </c>
      <c r="C22" s="12" t="s">
        <v>9</v>
      </c>
      <c r="D22" s="12" t="s">
        <v>14</v>
      </c>
      <c r="E22" s="8" t="s">
        <v>13</v>
      </c>
      <c r="F22" s="13" t="s">
        <v>29</v>
      </c>
      <c r="G22" s="12">
        <v>131.72999999999999</v>
      </c>
      <c r="H22" s="26">
        <f>G22/2*0.4</f>
        <v>26.346</v>
      </c>
      <c r="I22" s="24">
        <v>85</v>
      </c>
      <c r="J22" s="27">
        <f>I22*0.6</f>
        <v>51</v>
      </c>
      <c r="K22" s="27">
        <f>H22+J22</f>
        <v>77.346000000000004</v>
      </c>
      <c r="L22" s="18">
        <v>1</v>
      </c>
      <c r="M22" s="28" t="s">
        <v>151</v>
      </c>
    </row>
    <row r="23" spans="1:13">
      <c r="A23" s="18">
        <v>17</v>
      </c>
      <c r="B23" s="8" t="s">
        <v>71</v>
      </c>
      <c r="C23" s="12" t="s">
        <v>10</v>
      </c>
      <c r="D23" s="12" t="s">
        <v>14</v>
      </c>
      <c r="E23" s="8" t="s">
        <v>13</v>
      </c>
      <c r="F23" s="13" t="s">
        <v>72</v>
      </c>
      <c r="G23" s="12">
        <v>138.19</v>
      </c>
      <c r="H23" s="26">
        <f>G23/2*0.4</f>
        <v>27.638000000000002</v>
      </c>
      <c r="I23" s="24">
        <v>82.6</v>
      </c>
      <c r="J23" s="27">
        <f>I23*0.6</f>
        <v>49.559999999999995</v>
      </c>
      <c r="K23" s="27">
        <f>H23+J23</f>
        <v>77.197999999999993</v>
      </c>
      <c r="L23" s="18">
        <v>2</v>
      </c>
      <c r="M23" s="28"/>
    </row>
    <row r="24" spans="1:13">
      <c r="A24" s="18">
        <v>18</v>
      </c>
      <c r="B24" s="8" t="s">
        <v>69</v>
      </c>
      <c r="C24" s="12" t="s">
        <v>10</v>
      </c>
      <c r="D24" s="12" t="s">
        <v>14</v>
      </c>
      <c r="E24" s="8" t="s">
        <v>13</v>
      </c>
      <c r="F24" s="13" t="s">
        <v>70</v>
      </c>
      <c r="G24" s="12">
        <v>140.65</v>
      </c>
      <c r="H24" s="26">
        <f t="shared" si="0"/>
        <v>28.130000000000003</v>
      </c>
      <c r="I24" s="24">
        <v>77.2</v>
      </c>
      <c r="J24" s="27">
        <f t="shared" si="1"/>
        <v>46.32</v>
      </c>
      <c r="K24" s="27">
        <f t="shared" si="2"/>
        <v>74.45</v>
      </c>
      <c r="L24" s="18">
        <v>3</v>
      </c>
      <c r="M24" s="28"/>
    </row>
    <row r="25" spans="1:13">
      <c r="A25" s="18">
        <v>19</v>
      </c>
      <c r="B25" s="12" t="s">
        <v>76</v>
      </c>
      <c r="C25" s="12" t="s">
        <v>9</v>
      </c>
      <c r="D25" s="12" t="s">
        <v>74</v>
      </c>
      <c r="E25" s="12" t="s">
        <v>24</v>
      </c>
      <c r="F25" s="13" t="s">
        <v>77</v>
      </c>
      <c r="G25" s="12">
        <v>133.27000000000001</v>
      </c>
      <c r="H25" s="26">
        <f>G25/2*0.4</f>
        <v>26.654000000000003</v>
      </c>
      <c r="I25" s="24">
        <v>86</v>
      </c>
      <c r="J25" s="27">
        <f>I25*0.6</f>
        <v>51.6</v>
      </c>
      <c r="K25" s="27">
        <f>H25+J25</f>
        <v>78.254000000000005</v>
      </c>
      <c r="L25" s="18">
        <v>1</v>
      </c>
      <c r="M25" s="28" t="s">
        <v>151</v>
      </c>
    </row>
    <row r="26" spans="1:13">
      <c r="A26" s="18">
        <v>20</v>
      </c>
      <c r="B26" s="8" t="s">
        <v>73</v>
      </c>
      <c r="C26" s="12" t="s">
        <v>10</v>
      </c>
      <c r="D26" s="12" t="s">
        <v>74</v>
      </c>
      <c r="E26" s="8" t="s">
        <v>24</v>
      </c>
      <c r="F26" s="13" t="s">
        <v>75</v>
      </c>
      <c r="G26" s="12">
        <v>134.54</v>
      </c>
      <c r="H26" s="26">
        <f t="shared" si="0"/>
        <v>26.908000000000001</v>
      </c>
      <c r="I26" s="24">
        <v>81</v>
      </c>
      <c r="J26" s="27">
        <f t="shared" si="1"/>
        <v>48.6</v>
      </c>
      <c r="K26" s="27">
        <f t="shared" si="2"/>
        <v>75.50800000000001</v>
      </c>
      <c r="L26" s="18">
        <v>2</v>
      </c>
      <c r="M26" s="28"/>
    </row>
    <row r="27" spans="1:13">
      <c r="A27" s="18">
        <v>21</v>
      </c>
      <c r="B27" s="12" t="s">
        <v>78</v>
      </c>
      <c r="C27" s="12" t="s">
        <v>10</v>
      </c>
      <c r="D27" s="12" t="s">
        <v>74</v>
      </c>
      <c r="E27" s="12" t="s">
        <v>24</v>
      </c>
      <c r="F27" s="13" t="s">
        <v>79</v>
      </c>
      <c r="G27" s="12">
        <v>133.08000000000001</v>
      </c>
      <c r="H27" s="26">
        <f t="shared" si="0"/>
        <v>26.616000000000003</v>
      </c>
      <c r="I27" s="24">
        <v>80.400000000000006</v>
      </c>
      <c r="J27" s="27">
        <f t="shared" si="1"/>
        <v>48.24</v>
      </c>
      <c r="K27" s="27">
        <f t="shared" si="2"/>
        <v>74.856000000000009</v>
      </c>
      <c r="L27" s="18">
        <v>3</v>
      </c>
      <c r="M27" s="28"/>
    </row>
    <row r="28" spans="1:13">
      <c r="A28" s="18">
        <v>22</v>
      </c>
      <c r="B28" s="8" t="s">
        <v>82</v>
      </c>
      <c r="C28" s="12" t="s">
        <v>10</v>
      </c>
      <c r="D28" s="12" t="s">
        <v>80</v>
      </c>
      <c r="E28" s="8" t="s">
        <v>24</v>
      </c>
      <c r="F28" s="13" t="s">
        <v>83</v>
      </c>
      <c r="G28" s="12">
        <v>140.19</v>
      </c>
      <c r="H28" s="26">
        <f t="shared" ref="H28:H33" si="3">G28/2*0.4</f>
        <v>28.038</v>
      </c>
      <c r="I28" s="24">
        <v>87.2</v>
      </c>
      <c r="J28" s="27">
        <f t="shared" ref="J28:J33" si="4">I28*0.6</f>
        <v>52.32</v>
      </c>
      <c r="K28" s="27">
        <f t="shared" ref="K28:K33" si="5">H28+J28</f>
        <v>80.358000000000004</v>
      </c>
      <c r="L28" s="18">
        <v>1</v>
      </c>
      <c r="M28" s="28" t="s">
        <v>151</v>
      </c>
    </row>
    <row r="29" spans="1:13">
      <c r="A29" s="18">
        <v>23</v>
      </c>
      <c r="B29" s="8" t="s">
        <v>86</v>
      </c>
      <c r="C29" s="12" t="s">
        <v>9</v>
      </c>
      <c r="D29" s="12" t="s">
        <v>80</v>
      </c>
      <c r="E29" s="8" t="s">
        <v>24</v>
      </c>
      <c r="F29" s="13" t="s">
        <v>87</v>
      </c>
      <c r="G29" s="12">
        <v>137.15</v>
      </c>
      <c r="H29" s="26">
        <f t="shared" si="3"/>
        <v>27.430000000000003</v>
      </c>
      <c r="I29" s="24">
        <v>86.4</v>
      </c>
      <c r="J29" s="27">
        <f t="shared" si="4"/>
        <v>51.84</v>
      </c>
      <c r="K29" s="27">
        <f t="shared" si="5"/>
        <v>79.27000000000001</v>
      </c>
      <c r="L29" s="18">
        <v>2</v>
      </c>
      <c r="M29" s="28" t="s">
        <v>151</v>
      </c>
    </row>
    <row r="30" spans="1:13">
      <c r="A30" s="18">
        <v>24</v>
      </c>
      <c r="B30" s="8" t="s">
        <v>88</v>
      </c>
      <c r="C30" s="12" t="s">
        <v>9</v>
      </c>
      <c r="D30" s="12" t="s">
        <v>80</v>
      </c>
      <c r="E30" s="8" t="s">
        <v>24</v>
      </c>
      <c r="F30" s="13" t="s">
        <v>16</v>
      </c>
      <c r="G30" s="12">
        <v>135.88</v>
      </c>
      <c r="H30" s="26">
        <f t="shared" si="3"/>
        <v>27.176000000000002</v>
      </c>
      <c r="I30" s="24">
        <v>85.4</v>
      </c>
      <c r="J30" s="27">
        <f t="shared" si="4"/>
        <v>51.24</v>
      </c>
      <c r="K30" s="27">
        <f t="shared" si="5"/>
        <v>78.415999999999997</v>
      </c>
      <c r="L30" s="18">
        <v>3</v>
      </c>
      <c r="M30" s="28"/>
    </row>
    <row r="31" spans="1:13">
      <c r="A31" s="18">
        <v>25</v>
      </c>
      <c r="B31" s="12" t="s">
        <v>19</v>
      </c>
      <c r="C31" s="12" t="s">
        <v>10</v>
      </c>
      <c r="D31" s="12" t="s">
        <v>80</v>
      </c>
      <c r="E31" s="12" t="s">
        <v>24</v>
      </c>
      <c r="F31" s="13" t="s">
        <v>81</v>
      </c>
      <c r="G31" s="12">
        <v>142.85</v>
      </c>
      <c r="H31" s="26">
        <f t="shared" si="3"/>
        <v>28.57</v>
      </c>
      <c r="I31" s="24">
        <v>80.599999999999994</v>
      </c>
      <c r="J31" s="27">
        <f t="shared" si="4"/>
        <v>48.359999999999992</v>
      </c>
      <c r="K31" s="27">
        <f t="shared" si="5"/>
        <v>76.929999999999993</v>
      </c>
      <c r="L31" s="18">
        <v>4</v>
      </c>
      <c r="M31" s="28"/>
    </row>
    <row r="32" spans="1:13">
      <c r="A32" s="18">
        <v>26</v>
      </c>
      <c r="B32" s="8" t="s">
        <v>89</v>
      </c>
      <c r="C32" s="12" t="s">
        <v>10</v>
      </c>
      <c r="D32" s="12" t="s">
        <v>80</v>
      </c>
      <c r="E32" s="8" t="s">
        <v>24</v>
      </c>
      <c r="F32" s="13" t="s">
        <v>90</v>
      </c>
      <c r="G32" s="12">
        <v>135.27000000000001</v>
      </c>
      <c r="H32" s="26">
        <f t="shared" si="3"/>
        <v>27.054000000000002</v>
      </c>
      <c r="I32" s="24">
        <v>81.8</v>
      </c>
      <c r="J32" s="27">
        <f t="shared" si="4"/>
        <v>49.08</v>
      </c>
      <c r="K32" s="27">
        <f t="shared" si="5"/>
        <v>76.134</v>
      </c>
      <c r="L32" s="18">
        <v>5</v>
      </c>
      <c r="M32" s="28"/>
    </row>
    <row r="33" spans="1:13">
      <c r="A33" s="18">
        <v>27</v>
      </c>
      <c r="B33" s="8" t="s">
        <v>84</v>
      </c>
      <c r="C33" s="12" t="s">
        <v>10</v>
      </c>
      <c r="D33" s="12" t="s">
        <v>80</v>
      </c>
      <c r="E33" s="8" t="s">
        <v>24</v>
      </c>
      <c r="F33" s="13" t="s">
        <v>85</v>
      </c>
      <c r="G33" s="12">
        <v>139.65</v>
      </c>
      <c r="H33" s="26">
        <f t="shared" si="3"/>
        <v>27.930000000000003</v>
      </c>
      <c r="I33" s="24">
        <v>78.599999999999994</v>
      </c>
      <c r="J33" s="27">
        <f t="shared" si="4"/>
        <v>47.16</v>
      </c>
      <c r="K33" s="27">
        <f t="shared" si="5"/>
        <v>75.09</v>
      </c>
      <c r="L33" s="18">
        <v>6</v>
      </c>
      <c r="M33" s="28"/>
    </row>
    <row r="34" spans="1:13">
      <c r="A34" s="18">
        <v>28</v>
      </c>
      <c r="B34" s="12" t="s">
        <v>95</v>
      </c>
      <c r="C34" s="12" t="s">
        <v>10</v>
      </c>
      <c r="D34" s="12" t="s">
        <v>92</v>
      </c>
      <c r="E34" s="12" t="s">
        <v>93</v>
      </c>
      <c r="F34" s="13" t="s">
        <v>96</v>
      </c>
      <c r="G34" s="12">
        <v>123.73</v>
      </c>
      <c r="H34" s="26">
        <f t="shared" si="0"/>
        <v>24.746000000000002</v>
      </c>
      <c r="I34" s="24">
        <v>82</v>
      </c>
      <c r="J34" s="27">
        <f t="shared" si="1"/>
        <v>49.199999999999996</v>
      </c>
      <c r="K34" s="27">
        <f t="shared" si="2"/>
        <v>73.945999999999998</v>
      </c>
      <c r="L34" s="18">
        <v>1</v>
      </c>
      <c r="M34" s="28" t="s">
        <v>151</v>
      </c>
    </row>
    <row r="35" spans="1:13">
      <c r="A35" s="18">
        <v>29</v>
      </c>
      <c r="B35" s="12" t="s">
        <v>97</v>
      </c>
      <c r="C35" s="12" t="s">
        <v>10</v>
      </c>
      <c r="D35" s="12" t="s">
        <v>92</v>
      </c>
      <c r="E35" s="12" t="s">
        <v>93</v>
      </c>
      <c r="F35" s="13" t="s">
        <v>98</v>
      </c>
      <c r="G35" s="12">
        <v>121.27</v>
      </c>
      <c r="H35" s="26">
        <f t="shared" si="0"/>
        <v>24.254000000000001</v>
      </c>
      <c r="I35" s="24">
        <v>80</v>
      </c>
      <c r="J35" s="27">
        <f t="shared" si="1"/>
        <v>48</v>
      </c>
      <c r="K35" s="27">
        <f t="shared" si="2"/>
        <v>72.254000000000005</v>
      </c>
      <c r="L35" s="18">
        <v>2</v>
      </c>
      <c r="M35" s="28"/>
    </row>
    <row r="36" spans="1:13">
      <c r="A36" s="18">
        <v>30</v>
      </c>
      <c r="B36" s="8" t="s">
        <v>91</v>
      </c>
      <c r="C36" s="12" t="s">
        <v>10</v>
      </c>
      <c r="D36" s="12" t="s">
        <v>92</v>
      </c>
      <c r="E36" s="12" t="s">
        <v>93</v>
      </c>
      <c r="F36" s="13" t="s">
        <v>94</v>
      </c>
      <c r="G36" s="12">
        <v>125.12</v>
      </c>
      <c r="H36" s="26">
        <f>G36/2*0.4</f>
        <v>25.024000000000001</v>
      </c>
      <c r="I36" s="24">
        <v>75.2</v>
      </c>
      <c r="J36" s="27">
        <f>I36*0.6</f>
        <v>45.12</v>
      </c>
      <c r="K36" s="27">
        <f>H36+J36</f>
        <v>70.144000000000005</v>
      </c>
      <c r="L36" s="18">
        <v>3</v>
      </c>
      <c r="M36" s="28"/>
    </row>
    <row r="37" spans="1:13">
      <c r="A37" s="18">
        <v>31</v>
      </c>
      <c r="B37" s="12" t="s">
        <v>102</v>
      </c>
      <c r="C37" s="12" t="s">
        <v>9</v>
      </c>
      <c r="D37" s="12" t="s">
        <v>92</v>
      </c>
      <c r="E37" s="12" t="s">
        <v>100</v>
      </c>
      <c r="F37" s="13" t="s">
        <v>103</v>
      </c>
      <c r="G37" s="12">
        <v>123.27</v>
      </c>
      <c r="H37" s="26">
        <f t="shared" si="0"/>
        <v>24.654</v>
      </c>
      <c r="I37" s="24">
        <v>80.8</v>
      </c>
      <c r="J37" s="27">
        <f t="shared" si="1"/>
        <v>48.48</v>
      </c>
      <c r="K37" s="27">
        <f t="shared" si="2"/>
        <v>73.134</v>
      </c>
      <c r="L37" s="18">
        <v>1</v>
      </c>
      <c r="M37" s="28" t="s">
        <v>151</v>
      </c>
    </row>
    <row r="38" spans="1:13">
      <c r="A38" s="18">
        <v>32</v>
      </c>
      <c r="B38" s="12" t="s">
        <v>104</v>
      </c>
      <c r="C38" s="12" t="s">
        <v>9</v>
      </c>
      <c r="D38" s="12" t="s">
        <v>92</v>
      </c>
      <c r="E38" s="12" t="s">
        <v>100</v>
      </c>
      <c r="F38" s="13" t="s">
        <v>105</v>
      </c>
      <c r="G38" s="12">
        <v>117.58</v>
      </c>
      <c r="H38" s="26">
        <f t="shared" si="0"/>
        <v>23.516000000000002</v>
      </c>
      <c r="I38" s="24">
        <v>82.6</v>
      </c>
      <c r="J38" s="27">
        <f t="shared" si="1"/>
        <v>49.559999999999995</v>
      </c>
      <c r="K38" s="27">
        <f t="shared" si="2"/>
        <v>73.075999999999993</v>
      </c>
      <c r="L38" s="18">
        <v>2</v>
      </c>
      <c r="M38" s="28"/>
    </row>
    <row r="39" spans="1:13">
      <c r="A39" s="18">
        <v>33</v>
      </c>
      <c r="B39" s="12" t="s">
        <v>99</v>
      </c>
      <c r="C39" s="12" t="s">
        <v>9</v>
      </c>
      <c r="D39" s="12" t="s">
        <v>92</v>
      </c>
      <c r="E39" s="12" t="s">
        <v>100</v>
      </c>
      <c r="F39" s="13" t="s">
        <v>101</v>
      </c>
      <c r="G39" s="12">
        <v>129.19</v>
      </c>
      <c r="H39" s="26">
        <f>G39/2*0.4</f>
        <v>25.838000000000001</v>
      </c>
      <c r="I39" s="24">
        <v>78.2</v>
      </c>
      <c r="J39" s="27">
        <f>I39*0.6</f>
        <v>46.92</v>
      </c>
      <c r="K39" s="27">
        <f>H39+J39</f>
        <v>72.75800000000001</v>
      </c>
      <c r="L39" s="18">
        <v>3</v>
      </c>
      <c r="M39" s="28"/>
    </row>
    <row r="40" spans="1:13" ht="12.75" customHeight="1">
      <c r="A40" s="18">
        <v>34</v>
      </c>
      <c r="B40" s="12" t="s">
        <v>25</v>
      </c>
      <c r="C40" s="12" t="s">
        <v>10</v>
      </c>
      <c r="D40" s="12" t="s">
        <v>106</v>
      </c>
      <c r="E40" s="12" t="s">
        <v>107</v>
      </c>
      <c r="F40" s="13" t="s">
        <v>17</v>
      </c>
      <c r="G40" s="12">
        <v>132</v>
      </c>
      <c r="H40" s="26">
        <f>G40/2*0.4</f>
        <v>26.400000000000002</v>
      </c>
      <c r="I40" s="24">
        <v>84</v>
      </c>
      <c r="J40" s="27">
        <f>I40*0.6</f>
        <v>50.4</v>
      </c>
      <c r="K40" s="27">
        <f>H40+J40</f>
        <v>76.8</v>
      </c>
      <c r="L40" s="18">
        <v>1</v>
      </c>
      <c r="M40" s="28" t="s">
        <v>151</v>
      </c>
    </row>
    <row r="41" spans="1:13" ht="12.75" customHeight="1">
      <c r="A41" s="18">
        <v>35</v>
      </c>
      <c r="B41" s="12" t="s">
        <v>109</v>
      </c>
      <c r="C41" s="12" t="s">
        <v>9</v>
      </c>
      <c r="D41" s="12" t="s">
        <v>106</v>
      </c>
      <c r="E41" s="12" t="s">
        <v>107</v>
      </c>
      <c r="F41" s="13" t="s">
        <v>110</v>
      </c>
      <c r="G41" s="12">
        <v>134.62</v>
      </c>
      <c r="H41" s="26">
        <f>G41/2*0.4</f>
        <v>26.924000000000003</v>
      </c>
      <c r="I41" s="24">
        <v>82.4</v>
      </c>
      <c r="J41" s="27">
        <f>I41*0.6</f>
        <v>49.440000000000005</v>
      </c>
      <c r="K41" s="27">
        <f>H41+J41</f>
        <v>76.364000000000004</v>
      </c>
      <c r="L41" s="18">
        <v>2</v>
      </c>
      <c r="M41" s="28"/>
    </row>
    <row r="42" spans="1:13" ht="12.75" customHeight="1">
      <c r="A42" s="18">
        <v>36</v>
      </c>
      <c r="B42" s="12" t="s">
        <v>26</v>
      </c>
      <c r="C42" s="12" t="s">
        <v>10</v>
      </c>
      <c r="D42" s="12" t="s">
        <v>106</v>
      </c>
      <c r="E42" s="12" t="s">
        <v>107</v>
      </c>
      <c r="F42" s="13" t="s">
        <v>108</v>
      </c>
      <c r="G42" s="12">
        <v>134.65</v>
      </c>
      <c r="H42" s="26">
        <f t="shared" si="0"/>
        <v>26.930000000000003</v>
      </c>
      <c r="I42" s="24">
        <v>77.8</v>
      </c>
      <c r="J42" s="27">
        <f t="shared" si="1"/>
        <v>46.68</v>
      </c>
      <c r="K42" s="27">
        <f t="shared" si="2"/>
        <v>73.61</v>
      </c>
      <c r="L42" s="18">
        <v>3</v>
      </c>
      <c r="M42" s="28"/>
    </row>
    <row r="43" spans="1:13">
      <c r="A43" s="18">
        <v>37</v>
      </c>
      <c r="B43" s="12" t="s">
        <v>117</v>
      </c>
      <c r="C43" s="12" t="s">
        <v>9</v>
      </c>
      <c r="D43" s="12" t="s">
        <v>118</v>
      </c>
      <c r="E43" s="12" t="s">
        <v>24</v>
      </c>
      <c r="F43" s="13" t="s">
        <v>119</v>
      </c>
      <c r="G43" s="12">
        <v>135.15</v>
      </c>
      <c r="H43" s="26">
        <f t="shared" si="0"/>
        <v>27.03</v>
      </c>
      <c r="I43" s="24">
        <v>81.599999999999994</v>
      </c>
      <c r="J43" s="27">
        <f t="shared" si="1"/>
        <v>48.959999999999994</v>
      </c>
      <c r="K43" s="27">
        <f t="shared" si="2"/>
        <v>75.989999999999995</v>
      </c>
      <c r="L43" s="18">
        <v>1</v>
      </c>
      <c r="M43" s="28" t="s">
        <v>151</v>
      </c>
    </row>
    <row r="44" spans="1:13">
      <c r="A44" s="18">
        <v>38</v>
      </c>
      <c r="B44" s="12" t="s">
        <v>120</v>
      </c>
      <c r="C44" s="12" t="s">
        <v>9</v>
      </c>
      <c r="D44" s="12" t="s">
        <v>118</v>
      </c>
      <c r="E44" s="12" t="s">
        <v>24</v>
      </c>
      <c r="F44" s="13" t="s">
        <v>121</v>
      </c>
      <c r="G44" s="12">
        <v>134.96</v>
      </c>
      <c r="H44" s="26">
        <f t="shared" si="0"/>
        <v>26.992000000000004</v>
      </c>
      <c r="I44" s="24">
        <v>78.2</v>
      </c>
      <c r="J44" s="27">
        <f t="shared" si="1"/>
        <v>46.92</v>
      </c>
      <c r="K44" s="27">
        <f t="shared" si="2"/>
        <v>73.912000000000006</v>
      </c>
      <c r="L44" s="18">
        <v>2</v>
      </c>
      <c r="M44" s="28"/>
    </row>
    <row r="45" spans="1:13">
      <c r="A45" s="18">
        <v>39</v>
      </c>
      <c r="B45" s="12" t="s">
        <v>122</v>
      </c>
      <c r="C45" s="12" t="s">
        <v>10</v>
      </c>
      <c r="D45" s="12" t="s">
        <v>118</v>
      </c>
      <c r="E45" s="12" t="s">
        <v>24</v>
      </c>
      <c r="F45" s="13" t="s">
        <v>123</v>
      </c>
      <c r="G45" s="12">
        <v>134.77000000000001</v>
      </c>
      <c r="H45" s="26">
        <f t="shared" si="0"/>
        <v>26.954000000000004</v>
      </c>
      <c r="I45" s="24">
        <v>77.599999999999994</v>
      </c>
      <c r="J45" s="27">
        <f t="shared" si="1"/>
        <v>46.559999999999995</v>
      </c>
      <c r="K45" s="27">
        <f t="shared" si="2"/>
        <v>73.513999999999996</v>
      </c>
      <c r="L45" s="18">
        <v>3</v>
      </c>
      <c r="M45" s="28"/>
    </row>
    <row r="46" spans="1:13">
      <c r="A46" s="18">
        <v>40</v>
      </c>
      <c r="B46" s="12" t="s">
        <v>20</v>
      </c>
      <c r="C46" s="12" t="s">
        <v>10</v>
      </c>
      <c r="D46" s="12" t="s">
        <v>27</v>
      </c>
      <c r="E46" s="12" t="s">
        <v>28</v>
      </c>
      <c r="F46" s="13" t="s">
        <v>124</v>
      </c>
      <c r="G46" s="12">
        <v>134.81</v>
      </c>
      <c r="H46" s="26">
        <f t="shared" si="0"/>
        <v>26.962000000000003</v>
      </c>
      <c r="I46" s="24">
        <v>85</v>
      </c>
      <c r="J46" s="27">
        <f t="shared" si="1"/>
        <v>51</v>
      </c>
      <c r="K46" s="27">
        <f t="shared" si="2"/>
        <v>77.962000000000003</v>
      </c>
      <c r="L46" s="18">
        <v>1</v>
      </c>
      <c r="M46" s="28" t="s">
        <v>151</v>
      </c>
    </row>
    <row r="47" spans="1:13">
      <c r="A47" s="18">
        <v>41</v>
      </c>
      <c r="B47" s="12" t="s">
        <v>125</v>
      </c>
      <c r="C47" s="12" t="s">
        <v>10</v>
      </c>
      <c r="D47" s="12" t="s">
        <v>27</v>
      </c>
      <c r="E47" s="12" t="s">
        <v>28</v>
      </c>
      <c r="F47" s="13" t="s">
        <v>126</v>
      </c>
      <c r="G47" s="12">
        <v>132.12</v>
      </c>
      <c r="H47" s="26">
        <f t="shared" si="0"/>
        <v>26.424000000000003</v>
      </c>
      <c r="I47" s="24">
        <v>79.599999999999994</v>
      </c>
      <c r="J47" s="27">
        <f t="shared" si="1"/>
        <v>47.76</v>
      </c>
      <c r="K47" s="27">
        <f t="shared" si="2"/>
        <v>74.183999999999997</v>
      </c>
      <c r="L47" s="18">
        <v>2</v>
      </c>
      <c r="M47" s="28"/>
    </row>
    <row r="48" spans="1:13">
      <c r="A48" s="18">
        <v>42</v>
      </c>
      <c r="B48" s="12" t="s">
        <v>127</v>
      </c>
      <c r="C48" s="12" t="s">
        <v>10</v>
      </c>
      <c r="D48" s="12" t="s">
        <v>27</v>
      </c>
      <c r="E48" s="12" t="s">
        <v>28</v>
      </c>
      <c r="F48" s="13" t="s">
        <v>128</v>
      </c>
      <c r="G48" s="12">
        <v>131.38</v>
      </c>
      <c r="H48" s="26">
        <f t="shared" si="0"/>
        <v>26.276</v>
      </c>
      <c r="I48" s="24">
        <v>78.8</v>
      </c>
      <c r="J48" s="27">
        <f t="shared" si="1"/>
        <v>47.279999999999994</v>
      </c>
      <c r="K48" s="27">
        <f t="shared" si="2"/>
        <v>73.555999999999997</v>
      </c>
      <c r="L48" s="18">
        <v>3</v>
      </c>
      <c r="M48" s="28"/>
    </row>
    <row r="49" spans="1:13">
      <c r="A49" s="18">
        <v>43</v>
      </c>
      <c r="B49" s="12" t="s">
        <v>133</v>
      </c>
      <c r="C49" s="12" t="s">
        <v>9</v>
      </c>
      <c r="D49" s="12" t="s">
        <v>27</v>
      </c>
      <c r="E49" s="12" t="s">
        <v>31</v>
      </c>
      <c r="F49" s="13" t="s">
        <v>134</v>
      </c>
      <c r="G49" s="12">
        <v>127</v>
      </c>
      <c r="H49" s="26">
        <f>G49/2*0.4</f>
        <v>25.400000000000002</v>
      </c>
      <c r="I49" s="24">
        <v>84.2</v>
      </c>
      <c r="J49" s="27">
        <f>I49*0.6</f>
        <v>50.52</v>
      </c>
      <c r="K49" s="27">
        <f>H49+J49</f>
        <v>75.92</v>
      </c>
      <c r="L49" s="18">
        <v>1</v>
      </c>
      <c r="M49" s="28" t="s">
        <v>151</v>
      </c>
    </row>
    <row r="50" spans="1:13">
      <c r="A50" s="18">
        <v>44</v>
      </c>
      <c r="B50" s="12" t="s">
        <v>131</v>
      </c>
      <c r="C50" s="12" t="s">
        <v>10</v>
      </c>
      <c r="D50" s="12" t="s">
        <v>27</v>
      </c>
      <c r="E50" s="12" t="s">
        <v>31</v>
      </c>
      <c r="F50" s="13" t="s">
        <v>132</v>
      </c>
      <c r="G50" s="12">
        <v>129.54</v>
      </c>
      <c r="H50" s="26">
        <f>G50/2*0.4</f>
        <v>25.908000000000001</v>
      </c>
      <c r="I50" s="24">
        <v>78.400000000000006</v>
      </c>
      <c r="J50" s="27">
        <f>I50*0.6</f>
        <v>47.04</v>
      </c>
      <c r="K50" s="27">
        <f>H50+J50</f>
        <v>72.948000000000008</v>
      </c>
      <c r="L50" s="18">
        <v>2</v>
      </c>
      <c r="M50" s="28"/>
    </row>
    <row r="51" spans="1:13">
      <c r="A51" s="18">
        <v>45</v>
      </c>
      <c r="B51" s="12" t="s">
        <v>129</v>
      </c>
      <c r="C51" s="12" t="s">
        <v>9</v>
      </c>
      <c r="D51" s="12" t="s">
        <v>27</v>
      </c>
      <c r="E51" s="12" t="s">
        <v>31</v>
      </c>
      <c r="F51" s="13" t="s">
        <v>130</v>
      </c>
      <c r="G51" s="12">
        <v>132.5</v>
      </c>
      <c r="H51" s="26">
        <f>G51/2*0.4</f>
        <v>26.5</v>
      </c>
      <c r="I51" s="24">
        <v>75.400000000000006</v>
      </c>
      <c r="J51" s="27">
        <f>I51*0.6</f>
        <v>45.24</v>
      </c>
      <c r="K51" s="27">
        <f>H51+J51</f>
        <v>71.740000000000009</v>
      </c>
      <c r="L51" s="18">
        <v>3</v>
      </c>
      <c r="M51" s="28"/>
    </row>
    <row r="52" spans="1:13">
      <c r="A52" s="18">
        <v>46</v>
      </c>
      <c r="B52" s="12" t="s">
        <v>135</v>
      </c>
      <c r="C52" s="12" t="s">
        <v>9</v>
      </c>
      <c r="D52" s="12" t="s">
        <v>27</v>
      </c>
      <c r="E52" s="12" t="s">
        <v>136</v>
      </c>
      <c r="F52" s="12" t="s">
        <v>137</v>
      </c>
      <c r="G52" s="12">
        <v>118.69</v>
      </c>
      <c r="H52" s="26">
        <f t="shared" si="0"/>
        <v>23.738</v>
      </c>
      <c r="I52" s="24">
        <v>85</v>
      </c>
      <c r="J52" s="27">
        <f t="shared" si="1"/>
        <v>51</v>
      </c>
      <c r="K52" s="27">
        <f t="shared" si="2"/>
        <v>74.738</v>
      </c>
      <c r="L52" s="18">
        <v>1</v>
      </c>
      <c r="M52" s="28" t="s">
        <v>151</v>
      </c>
    </row>
    <row r="53" spans="1:13">
      <c r="A53" s="18">
        <v>47</v>
      </c>
      <c r="B53" s="12" t="s">
        <v>32</v>
      </c>
      <c r="C53" s="12" t="s">
        <v>9</v>
      </c>
      <c r="D53" s="12" t="s">
        <v>27</v>
      </c>
      <c r="E53" s="17" t="s">
        <v>139</v>
      </c>
      <c r="F53" s="13" t="s">
        <v>141</v>
      </c>
      <c r="G53" s="12">
        <v>119.92</v>
      </c>
      <c r="H53" s="26">
        <f t="shared" ref="H53:H58" si="6">G53/2*0.4</f>
        <v>23.984000000000002</v>
      </c>
      <c r="I53" s="24">
        <v>78.599999999999994</v>
      </c>
      <c r="J53" s="27">
        <f t="shared" ref="J53:J58" si="7">I53*0.6</f>
        <v>47.16</v>
      </c>
      <c r="K53" s="27">
        <f t="shared" ref="K53:K58" si="8">H53+J53</f>
        <v>71.144000000000005</v>
      </c>
      <c r="L53" s="18">
        <v>1</v>
      </c>
      <c r="M53" s="28" t="s">
        <v>151</v>
      </c>
    </row>
    <row r="54" spans="1:13">
      <c r="A54" s="18">
        <v>48</v>
      </c>
      <c r="B54" s="12" t="s">
        <v>138</v>
      </c>
      <c r="C54" s="12" t="s">
        <v>9</v>
      </c>
      <c r="D54" s="12" t="s">
        <v>27</v>
      </c>
      <c r="E54" s="17" t="s">
        <v>139</v>
      </c>
      <c r="F54" s="13" t="s">
        <v>140</v>
      </c>
      <c r="G54" s="12">
        <v>121.69</v>
      </c>
      <c r="H54" s="26">
        <f t="shared" si="6"/>
        <v>24.338000000000001</v>
      </c>
      <c r="I54" s="24">
        <v>74.2</v>
      </c>
      <c r="J54" s="27">
        <f t="shared" si="7"/>
        <v>44.52</v>
      </c>
      <c r="K54" s="27">
        <f t="shared" si="8"/>
        <v>68.858000000000004</v>
      </c>
      <c r="L54" s="18">
        <v>2</v>
      </c>
      <c r="M54" s="28" t="s">
        <v>151</v>
      </c>
    </row>
    <row r="55" spans="1:13">
      <c r="A55" s="18">
        <v>49</v>
      </c>
      <c r="B55" s="12" t="s">
        <v>142</v>
      </c>
      <c r="C55" s="12" t="s">
        <v>9</v>
      </c>
      <c r="D55" s="12" t="s">
        <v>27</v>
      </c>
      <c r="E55" s="17" t="s">
        <v>139</v>
      </c>
      <c r="F55" s="13" t="s">
        <v>22</v>
      </c>
      <c r="G55" s="12">
        <v>119.62</v>
      </c>
      <c r="H55" s="26">
        <f t="shared" si="6"/>
        <v>23.924000000000003</v>
      </c>
      <c r="I55" s="24">
        <v>74.599999999999994</v>
      </c>
      <c r="J55" s="27">
        <f t="shared" si="7"/>
        <v>44.76</v>
      </c>
      <c r="K55" s="27">
        <f t="shared" si="8"/>
        <v>68.683999999999997</v>
      </c>
      <c r="L55" s="18">
        <v>3</v>
      </c>
      <c r="M55" s="19"/>
    </row>
    <row r="56" spans="1:13">
      <c r="A56" s="18">
        <v>50</v>
      </c>
      <c r="B56" s="12" t="s">
        <v>145</v>
      </c>
      <c r="C56" s="12" t="s">
        <v>10</v>
      </c>
      <c r="D56" s="12" t="s">
        <v>27</v>
      </c>
      <c r="E56" s="17" t="s">
        <v>139</v>
      </c>
      <c r="F56" s="13" t="s">
        <v>146</v>
      </c>
      <c r="G56" s="12">
        <v>111.35</v>
      </c>
      <c r="H56" s="26">
        <f t="shared" si="6"/>
        <v>22.27</v>
      </c>
      <c r="I56" s="24">
        <v>77</v>
      </c>
      <c r="J56" s="27">
        <f t="shared" si="7"/>
        <v>46.199999999999996</v>
      </c>
      <c r="K56" s="27">
        <f t="shared" si="8"/>
        <v>68.47</v>
      </c>
      <c r="L56" s="18">
        <v>4</v>
      </c>
      <c r="M56" s="19"/>
    </row>
    <row r="57" spans="1:13">
      <c r="A57" s="18">
        <v>51</v>
      </c>
      <c r="B57" s="12" t="s">
        <v>147</v>
      </c>
      <c r="C57" s="12" t="s">
        <v>9</v>
      </c>
      <c r="D57" s="12" t="s">
        <v>27</v>
      </c>
      <c r="E57" s="17" t="s">
        <v>139</v>
      </c>
      <c r="F57" s="13" t="s">
        <v>18</v>
      </c>
      <c r="G57" s="12">
        <v>111.31</v>
      </c>
      <c r="H57" s="26">
        <f t="shared" si="6"/>
        <v>22.262</v>
      </c>
      <c r="I57" s="24">
        <v>77</v>
      </c>
      <c r="J57" s="27">
        <f t="shared" si="7"/>
        <v>46.199999999999996</v>
      </c>
      <c r="K57" s="27">
        <f t="shared" si="8"/>
        <v>68.461999999999989</v>
      </c>
      <c r="L57" s="18">
        <v>5</v>
      </c>
      <c r="M57" s="19"/>
    </row>
    <row r="58" spans="1:13">
      <c r="A58" s="18">
        <v>52</v>
      </c>
      <c r="B58" s="12" t="s">
        <v>143</v>
      </c>
      <c r="C58" s="12" t="s">
        <v>9</v>
      </c>
      <c r="D58" s="12" t="s">
        <v>27</v>
      </c>
      <c r="E58" s="17" t="s">
        <v>139</v>
      </c>
      <c r="F58" s="13" t="s">
        <v>144</v>
      </c>
      <c r="G58" s="12">
        <v>111.85</v>
      </c>
      <c r="H58" s="26">
        <f t="shared" si="6"/>
        <v>22.37</v>
      </c>
      <c r="I58" s="24">
        <v>76.599999999999994</v>
      </c>
      <c r="J58" s="27">
        <f t="shared" si="7"/>
        <v>45.959999999999994</v>
      </c>
      <c r="K58" s="27">
        <f t="shared" si="8"/>
        <v>68.33</v>
      </c>
      <c r="L58" s="18">
        <v>6</v>
      </c>
      <c r="M58" s="19"/>
    </row>
    <row r="59" spans="1:13">
      <c r="A59" s="18">
        <v>53</v>
      </c>
      <c r="B59" s="12" t="s">
        <v>33</v>
      </c>
      <c r="C59" s="12" t="s">
        <v>10</v>
      </c>
      <c r="D59" s="12" t="s">
        <v>27</v>
      </c>
      <c r="E59" s="17" t="s">
        <v>112</v>
      </c>
      <c r="F59" s="13" t="s">
        <v>116</v>
      </c>
      <c r="G59" s="12">
        <v>128.36000000000001</v>
      </c>
      <c r="H59" s="26">
        <f>G59/2*0.4</f>
        <v>25.672000000000004</v>
      </c>
      <c r="I59" s="24">
        <v>80.2</v>
      </c>
      <c r="J59" s="27">
        <f>I59*0.6</f>
        <v>48.12</v>
      </c>
      <c r="K59" s="27">
        <f>H59+J59</f>
        <v>73.792000000000002</v>
      </c>
      <c r="L59" s="18">
        <v>1</v>
      </c>
      <c r="M59" s="28" t="s">
        <v>151</v>
      </c>
    </row>
    <row r="60" spans="1:13">
      <c r="A60" s="18">
        <v>54</v>
      </c>
      <c r="B60" s="14" t="s">
        <v>111</v>
      </c>
      <c r="C60" s="12" t="s">
        <v>9</v>
      </c>
      <c r="D60" s="12" t="s">
        <v>27</v>
      </c>
      <c r="E60" s="17" t="s">
        <v>112</v>
      </c>
      <c r="F60" s="13" t="s">
        <v>113</v>
      </c>
      <c r="G60" s="12">
        <v>132.94999999999999</v>
      </c>
      <c r="H60" s="26">
        <f>G60/2*0.4</f>
        <v>26.59</v>
      </c>
      <c r="I60" s="24">
        <v>78.599999999999994</v>
      </c>
      <c r="J60" s="27">
        <f>I60*0.6</f>
        <v>47.16</v>
      </c>
      <c r="K60" s="27">
        <f>H60+J60</f>
        <v>73.75</v>
      </c>
      <c r="L60" s="18">
        <v>2</v>
      </c>
      <c r="M60" s="28"/>
    </row>
    <row r="61" spans="1:13">
      <c r="A61" s="18">
        <v>55</v>
      </c>
      <c r="B61" s="12" t="s">
        <v>114</v>
      </c>
      <c r="C61" s="12" t="s">
        <v>9</v>
      </c>
      <c r="D61" s="12" t="s">
        <v>27</v>
      </c>
      <c r="E61" s="17" t="s">
        <v>112</v>
      </c>
      <c r="F61" s="13" t="s">
        <v>115</v>
      </c>
      <c r="G61" s="12">
        <v>128.41</v>
      </c>
      <c r="H61" s="26">
        <f>G61/2*0.4</f>
        <v>25.682000000000002</v>
      </c>
      <c r="I61" s="24">
        <v>75.400000000000006</v>
      </c>
      <c r="J61" s="27">
        <f>I61*0.6</f>
        <v>45.24</v>
      </c>
      <c r="K61" s="27">
        <f>H61+J61</f>
        <v>70.921999999999997</v>
      </c>
      <c r="L61" s="18">
        <v>3</v>
      </c>
      <c r="M61" s="28"/>
    </row>
  </sheetData>
  <sortState ref="A56:XCA61">
    <sortCondition descending="1" ref="K56:K61"/>
  </sortState>
  <mergeCells count="4">
    <mergeCell ref="A1:M1"/>
    <mergeCell ref="A2:M2"/>
    <mergeCell ref="F5:I5"/>
    <mergeCell ref="J5:M5"/>
  </mergeCells>
  <phoneticPr fontId="1" type="noConversion"/>
  <pageMargins left="0.47244094488188981" right="0.43307086614173229" top="0.23622047244094491" bottom="0.39370078740157483" header="0.19685039370078741" footer="0.23622047244094491"/>
  <pageSetup paperSize="9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0 </vt:lpstr>
      <vt:lpstr>'0 '!_GoBack</vt:lpstr>
      <vt:lpstr>'0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2019-06-22T07:07:09Z</dcterms:modified>
</cp:coreProperties>
</file>